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 Laptop Lawas\download\"/>
    </mc:Choice>
  </mc:AlternateContent>
  <xr:revisionPtr revIDLastSave="0" documentId="13_ncr:1_{D747BA12-FCC9-494C-B178-BC9116056E6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heet1" sheetId="1" r:id="rId1"/>
    <sheet name="terbaru 2026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3" l="1"/>
  <c r="N21" i="3" s="1"/>
  <c r="M20" i="3"/>
  <c r="N20" i="3" s="1"/>
  <c r="M19" i="3"/>
  <c r="N19" i="3" s="1"/>
  <c r="M18" i="3"/>
  <c r="N18" i="3" s="1"/>
  <c r="M17" i="3"/>
  <c r="N17" i="3" s="1"/>
  <c r="M16" i="3"/>
  <c r="N16" i="3" s="1"/>
  <c r="M15" i="3"/>
  <c r="N15" i="3" s="1"/>
  <c r="M14" i="3"/>
  <c r="N14" i="3" s="1"/>
  <c r="M13" i="3"/>
  <c r="N13" i="3" s="1"/>
  <c r="M12" i="3"/>
  <c r="N12" i="3" s="1"/>
  <c r="M11" i="3"/>
  <c r="N11" i="3" s="1"/>
  <c r="M10" i="3"/>
  <c r="N10" i="3" s="1"/>
  <c r="M9" i="3"/>
  <c r="N9" i="3" s="1"/>
  <c r="M8" i="3"/>
  <c r="N8" i="3" s="1"/>
  <c r="M7" i="3"/>
  <c r="N7" i="3" s="1"/>
  <c r="M6" i="3"/>
  <c r="N6" i="3" s="1"/>
  <c r="M5" i="3"/>
  <c r="N5" i="3" s="1"/>
  <c r="M4" i="3"/>
  <c r="N4" i="3" s="1"/>
  <c r="K27" i="1"/>
  <c r="K25" i="1"/>
  <c r="N15" i="1"/>
  <c r="M22" i="1"/>
  <c r="N22" i="1" s="1"/>
  <c r="M21" i="1"/>
  <c r="N21" i="1" s="1"/>
  <c r="M20" i="1"/>
  <c r="N20" i="1" s="1"/>
  <c r="M19" i="1"/>
  <c r="N19" i="1" s="1"/>
  <c r="M18" i="1"/>
  <c r="N18" i="1" s="1"/>
  <c r="M17" i="1"/>
  <c r="N17" i="1" s="1"/>
  <c r="M15" i="1"/>
  <c r="M16" i="1"/>
  <c r="N16" i="1" s="1"/>
  <c r="M14" i="1"/>
  <c r="N14" i="1" s="1"/>
  <c r="M13" i="1"/>
  <c r="N13" i="1" s="1"/>
  <c r="M12" i="1"/>
  <c r="N12" i="1" s="1"/>
  <c r="M11" i="1"/>
  <c r="N11" i="1" s="1"/>
  <c r="M10" i="1"/>
  <c r="N10" i="1" s="1"/>
  <c r="M9" i="1"/>
  <c r="N9" i="1" s="1"/>
  <c r="M8" i="1"/>
  <c r="N8" i="1" s="1"/>
  <c r="M7" i="1"/>
  <c r="N7" i="1" s="1"/>
  <c r="M6" i="1"/>
  <c r="N6" i="1" s="1"/>
  <c r="M5" i="1"/>
  <c r="N5" i="1" s="1"/>
  <c r="M4" i="1"/>
  <c r="N4" i="1" s="1"/>
</calcChain>
</file>

<file path=xl/sharedStrings.xml><?xml version="1.0" encoding="utf-8"?>
<sst xmlns="http://schemas.openxmlformats.org/spreadsheetml/2006/main" count="451" uniqueCount="126">
  <si>
    <t>No.</t>
  </si>
  <si>
    <t>Kapanewon</t>
  </si>
  <si>
    <t>Kalurahan</t>
  </si>
  <si>
    <t>Jabatan</t>
  </si>
  <si>
    <t xml:space="preserve"> Nama</t>
  </si>
  <si>
    <t>L/P</t>
  </si>
  <si>
    <t>Agama</t>
  </si>
  <si>
    <t>Pendidikan</t>
  </si>
  <si>
    <t>Tempat Lahir</t>
  </si>
  <si>
    <t>Tanggal Lahir</t>
  </si>
  <si>
    <t>SK Pengangkatan</t>
  </si>
  <si>
    <t>Tanggal SK</t>
  </si>
  <si>
    <t>HMJ</t>
  </si>
  <si>
    <t>Masa Kerja</t>
  </si>
  <si>
    <t>NIK</t>
  </si>
  <si>
    <t>No. HP</t>
  </si>
  <si>
    <t>Keterangan</t>
  </si>
  <si>
    <t xml:space="preserve">                                                                                                                           </t>
  </si>
  <si>
    <t>DATA PAMONG KALURAHAN</t>
  </si>
  <si>
    <t>Lurah,</t>
  </si>
  <si>
    <t>PONJONG</t>
  </si>
  <si>
    <t>KARANGASEM</t>
  </si>
  <si>
    <t>Lurah</t>
  </si>
  <si>
    <t>Carik</t>
  </si>
  <si>
    <t>Jagabaya</t>
  </si>
  <si>
    <t>Ulu Ulu</t>
  </si>
  <si>
    <t>Kamituwa</t>
  </si>
  <si>
    <t>Kepala Urusan Kepala Urusan Tata Laksana</t>
  </si>
  <si>
    <t>Kepala Urusan Kepala Urusan Pangripta</t>
  </si>
  <si>
    <t>Kepala Urusan Kepala Urusan Danarta</t>
  </si>
  <si>
    <t>Dukuh Klepu</t>
  </si>
  <si>
    <t>Dukuh Karangasem</t>
  </si>
  <si>
    <t>Dukuh Jomblang Tengah</t>
  </si>
  <si>
    <t>Dukuh Jomblang Lor</t>
  </si>
  <si>
    <t>Dukuh Jati</t>
  </si>
  <si>
    <t>Dukuh Ngabean Lor</t>
  </si>
  <si>
    <t>Dukuh Ngabean Kidul</t>
  </si>
  <si>
    <t>Dukuh Betoro Lor</t>
  </si>
  <si>
    <t>Dukuh Betoro Kidul</t>
  </si>
  <si>
    <t>Staff</t>
  </si>
  <si>
    <t>Parimin, S.Pd.</t>
  </si>
  <si>
    <t>Krisnawati, S.Pd.</t>
  </si>
  <si>
    <t>Kasdi</t>
  </si>
  <si>
    <t>Endriyanto, SE</t>
  </si>
  <si>
    <t>Aan Dwiwahyudi</t>
  </si>
  <si>
    <t>Ria Ristiani</t>
  </si>
  <si>
    <t>Komari</t>
  </si>
  <si>
    <t>Desy Rochmawati</t>
  </si>
  <si>
    <t>Mahendra</t>
  </si>
  <si>
    <t>Joko Sarjono,S.E</t>
  </si>
  <si>
    <t>Riyanta</t>
  </si>
  <si>
    <t>Warsito</t>
  </si>
  <si>
    <t>Warijan</t>
  </si>
  <si>
    <t>Agus Saryanto</t>
  </si>
  <si>
    <t>Yulianton</t>
  </si>
  <si>
    <t>Karjiyo</t>
  </si>
  <si>
    <t>Sadeli</t>
  </si>
  <si>
    <t>Nyamin</t>
  </si>
  <si>
    <t>Radik Arlistiawan</t>
  </si>
  <si>
    <t>L</t>
  </si>
  <si>
    <t>P</t>
  </si>
  <si>
    <t>Islam</t>
  </si>
  <si>
    <t>Sarjana</t>
  </si>
  <si>
    <t>SMA</t>
  </si>
  <si>
    <t>D1</t>
  </si>
  <si>
    <t>Gunungkidul</t>
  </si>
  <si>
    <t>Wonogiri</t>
  </si>
  <si>
    <t>34/KPTS/2017</t>
  </si>
  <si>
    <t>35/KPTS/2017</t>
  </si>
  <si>
    <t>36/ KTPS/2017</t>
  </si>
  <si>
    <t>37/KTPS/2017</t>
  </si>
  <si>
    <t>38/KTPS/2017</t>
  </si>
  <si>
    <t>40/KTPS/2017</t>
  </si>
  <si>
    <t>39/KTPS/2017</t>
  </si>
  <si>
    <t>141/259/PG/KPTS/2021</t>
  </si>
  <si>
    <t>26/KPTS/PD/1998</t>
  </si>
  <si>
    <t>16/KPTS/2014</t>
  </si>
  <si>
    <t>25/KPTS/2002</t>
  </si>
  <si>
    <t>35/KPTS/2019</t>
  </si>
  <si>
    <t>13/KPTS/2021</t>
  </si>
  <si>
    <t>4/KTPS/2014</t>
  </si>
  <si>
    <t>24/KPTS/PD/1995</t>
  </si>
  <si>
    <t>8/KTPS/2011</t>
  </si>
  <si>
    <t>10/KTPS/2011</t>
  </si>
  <si>
    <t>26/KPTS/2002</t>
  </si>
  <si>
    <t>18/KPTS/2014</t>
  </si>
  <si>
    <t>3403100602610001</t>
  </si>
  <si>
    <t>3403104912870002</t>
  </si>
  <si>
    <t>3403101701720002</t>
  </si>
  <si>
    <t>3403100102750001</t>
  </si>
  <si>
    <t>3403102702910002</t>
  </si>
  <si>
    <t>3312084906870002</t>
  </si>
  <si>
    <t>3403103008750002</t>
  </si>
  <si>
    <t>3403105112950001</t>
  </si>
  <si>
    <t>3403100811950001</t>
  </si>
  <si>
    <t>3403103009830001</t>
  </si>
  <si>
    <t>3403100410750002</t>
  </si>
  <si>
    <t>3403102404740002</t>
  </si>
  <si>
    <t>3403100507690002</t>
  </si>
  <si>
    <t>3403100908870001</t>
  </si>
  <si>
    <t>3403102011880001</t>
  </si>
  <si>
    <t>3403102508750001</t>
  </si>
  <si>
    <t>3403102605780001</t>
  </si>
  <si>
    <t>3403100701700002</t>
  </si>
  <si>
    <t>'3403100807930001</t>
  </si>
  <si>
    <t>081215265123</t>
  </si>
  <si>
    <t>085865405245</t>
  </si>
  <si>
    <t>085292538307</t>
  </si>
  <si>
    <t>085728677853</t>
  </si>
  <si>
    <t>087839894558</t>
  </si>
  <si>
    <t>085640687598</t>
  </si>
  <si>
    <t>088216472311</t>
  </si>
  <si>
    <t>085728544379</t>
  </si>
  <si>
    <t>085867738300</t>
  </si>
  <si>
    <t>082137163426</t>
  </si>
  <si>
    <t>087839952215</t>
  </si>
  <si>
    <t>082242302288</t>
  </si>
  <si>
    <t>085641990306</t>
  </si>
  <si>
    <t>085641971926</t>
  </si>
  <si>
    <t>083135522688</t>
  </si>
  <si>
    <t>085878371160</t>
  </si>
  <si>
    <t>08895011854</t>
  </si>
  <si>
    <t>085741665956</t>
  </si>
  <si>
    <t>085654150925</t>
  </si>
  <si>
    <t>Karangasem, 30  Agustus 2022</t>
  </si>
  <si>
    <t>(PARIMIN,S.Pd)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</si>
</sst>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3" fillId="2" borderId="0" xfId="0" applyFont="1" applyFill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0" xfId="0" quotePrefix="1" applyFont="1" applyFill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wrapText="1"/>
    </xf>
    <xf numFmtId="0" fontId="1" fillId="2" borderId="0" xfId="0" applyFont="1" applyFill="1"/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1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9" fontId="3" fillId="2" borderId="1" xfId="0" quotePrefix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left" vertical="center" wrapText="1"/>
    </xf>
    <xf numFmtId="0" fontId="3" fillId="2" borderId="5" xfId="1" applyFont="1" applyFill="1" applyBorder="1" applyAlignment="1">
      <alignment horizontal="left" vertical="center"/>
    </xf>
    <xf numFmtId="15" fontId="3" fillId="2" borderId="5" xfId="0" applyNumberFormat="1" applyFont="1" applyFill="1" applyBorder="1" applyAlignment="1">
      <alignment horizontal="center" vertical="center"/>
    </xf>
    <xf numFmtId="15" fontId="3" fillId="2" borderId="5" xfId="0" applyNumberFormat="1" applyFont="1" applyFill="1" applyBorder="1" applyAlignment="1">
      <alignment horizontal="center" vertical="center" wrapText="1"/>
    </xf>
    <xf numFmtId="49" fontId="3" fillId="2" borderId="5" xfId="0" quotePrefix="1" applyNumberFormat="1" applyFont="1" applyFill="1" applyBorder="1" applyAlignment="1">
      <alignment horizontal="center" vertical="center"/>
    </xf>
    <xf numFmtId="0" fontId="3" fillId="2" borderId="5" xfId="0" quotePrefix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vertical="center" wrapText="1"/>
    </xf>
    <xf numFmtId="15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vertical="center" wrapText="1"/>
    </xf>
    <xf numFmtId="0" fontId="1" fillId="2" borderId="0" xfId="0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8"/>
  <sheetViews>
    <sheetView topLeftCell="E16" workbookViewId="0">
      <selection activeCell="E16" sqref="A1:XFD1048576"/>
    </sheetView>
  </sheetViews>
  <sheetFormatPr defaultColWidth="9.109375" defaultRowHeight="13.8" x14ac:dyDescent="0.25"/>
  <cols>
    <col min="1" max="1" width="9.109375" style="3"/>
    <col min="2" max="2" width="14.109375" style="3" customWidth="1"/>
    <col min="3" max="3" width="15.33203125" style="3" customWidth="1"/>
    <col min="4" max="4" width="22.6640625" style="8" customWidth="1"/>
    <col min="5" max="5" width="18" style="3" customWidth="1"/>
    <col min="6" max="7" width="9.109375" style="3"/>
    <col min="8" max="8" width="15.44140625" style="3" customWidth="1"/>
    <col min="9" max="9" width="15.5546875" style="3" customWidth="1"/>
    <col min="10" max="10" width="12.88671875" style="3" customWidth="1"/>
    <col min="11" max="11" width="21.109375" style="3" customWidth="1"/>
    <col min="12" max="12" width="12.5546875" style="3" customWidth="1"/>
    <col min="13" max="13" width="12.88671875" style="3" customWidth="1"/>
    <col min="14" max="14" width="11.6640625" style="3" customWidth="1"/>
    <col min="15" max="15" width="22.33203125" style="3" customWidth="1"/>
    <col min="16" max="16" width="19.44140625" style="3" customWidth="1"/>
    <col min="17" max="17" width="14.44140625" style="3" customWidth="1"/>
    <col min="18" max="16384" width="9.109375" style="3"/>
  </cols>
  <sheetData>
    <row r="1" spans="1:17" x14ac:dyDescent="0.25">
      <c r="A1" s="31" t="s">
        <v>18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3" spans="1:17" ht="45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2" t="s">
        <v>16</v>
      </c>
    </row>
    <row r="4" spans="1:17" ht="27.6" x14ac:dyDescent="0.25">
      <c r="A4" s="16">
        <v>1</v>
      </c>
      <c r="B4" s="26" t="s">
        <v>20</v>
      </c>
      <c r="C4" s="27" t="s">
        <v>21</v>
      </c>
      <c r="D4" s="10" t="s">
        <v>22</v>
      </c>
      <c r="E4" s="11" t="s">
        <v>40</v>
      </c>
      <c r="F4" s="4" t="s">
        <v>59</v>
      </c>
      <c r="G4" s="4" t="s">
        <v>61</v>
      </c>
      <c r="H4" s="4" t="s">
        <v>62</v>
      </c>
      <c r="I4" s="4" t="s">
        <v>65</v>
      </c>
      <c r="J4" s="12">
        <v>22318</v>
      </c>
      <c r="K4" s="16" t="s">
        <v>74</v>
      </c>
      <c r="L4" s="13">
        <v>44546</v>
      </c>
      <c r="M4" s="13">
        <f>EDATE(L4,72)</f>
        <v>46737</v>
      </c>
      <c r="N4" s="14">
        <f t="shared" ref="N4:N22" si="0">DATEDIF(L4,M4,"Y")</f>
        <v>6</v>
      </c>
      <c r="O4" s="15" t="s">
        <v>86</v>
      </c>
      <c r="P4" s="17" t="s">
        <v>105</v>
      </c>
      <c r="Q4" s="5"/>
    </row>
    <row r="5" spans="1:17" x14ac:dyDescent="0.25">
      <c r="A5" s="16">
        <v>2</v>
      </c>
      <c r="B5" s="26" t="s">
        <v>20</v>
      </c>
      <c r="C5" s="27" t="s">
        <v>21</v>
      </c>
      <c r="D5" s="10" t="s">
        <v>23</v>
      </c>
      <c r="E5" s="11" t="s">
        <v>41</v>
      </c>
      <c r="F5" s="4" t="s">
        <v>60</v>
      </c>
      <c r="G5" s="4" t="s">
        <v>61</v>
      </c>
      <c r="H5" s="4" t="s">
        <v>62</v>
      </c>
      <c r="I5" s="4" t="s">
        <v>65</v>
      </c>
      <c r="J5" s="12">
        <v>32120</v>
      </c>
      <c r="K5" s="16" t="s">
        <v>67</v>
      </c>
      <c r="L5" s="13">
        <v>42874</v>
      </c>
      <c r="M5" s="13">
        <f t="shared" ref="M5:M22" si="1">EDATE(J5,720)</f>
        <v>54035</v>
      </c>
      <c r="N5" s="14">
        <f t="shared" si="0"/>
        <v>30</v>
      </c>
      <c r="O5" s="15" t="s">
        <v>87</v>
      </c>
      <c r="P5" s="17" t="s">
        <v>106</v>
      </c>
      <c r="Q5" s="5"/>
    </row>
    <row r="6" spans="1:17" x14ac:dyDescent="0.25">
      <c r="A6" s="16">
        <v>3</v>
      </c>
      <c r="B6" s="26" t="s">
        <v>20</v>
      </c>
      <c r="C6" s="27" t="s">
        <v>21</v>
      </c>
      <c r="D6" s="10" t="s">
        <v>24</v>
      </c>
      <c r="E6" s="11" t="s">
        <v>42</v>
      </c>
      <c r="F6" s="4" t="s">
        <v>59</v>
      </c>
      <c r="G6" s="4" t="s">
        <v>61</v>
      </c>
      <c r="H6" s="4" t="s">
        <v>63</v>
      </c>
      <c r="I6" s="4" t="s">
        <v>65</v>
      </c>
      <c r="J6" s="12">
        <v>26315</v>
      </c>
      <c r="K6" s="4" t="s">
        <v>75</v>
      </c>
      <c r="L6" s="13">
        <v>35880</v>
      </c>
      <c r="M6" s="13">
        <f t="shared" si="1"/>
        <v>48230</v>
      </c>
      <c r="N6" s="14">
        <f t="shared" si="0"/>
        <v>33</v>
      </c>
      <c r="O6" s="15" t="s">
        <v>88</v>
      </c>
      <c r="P6" s="17" t="s">
        <v>107</v>
      </c>
      <c r="Q6" s="5"/>
    </row>
    <row r="7" spans="1:17" x14ac:dyDescent="0.25">
      <c r="A7" s="16">
        <v>4</v>
      </c>
      <c r="B7" s="26" t="s">
        <v>20</v>
      </c>
      <c r="C7" s="27" t="s">
        <v>21</v>
      </c>
      <c r="D7" s="10" t="s">
        <v>25</v>
      </c>
      <c r="E7" s="11" t="s">
        <v>43</v>
      </c>
      <c r="F7" s="4" t="s">
        <v>59</v>
      </c>
      <c r="G7" s="4" t="s">
        <v>61</v>
      </c>
      <c r="H7" s="4" t="s">
        <v>62</v>
      </c>
      <c r="I7" s="4" t="s">
        <v>65</v>
      </c>
      <c r="J7" s="12">
        <v>27426</v>
      </c>
      <c r="K7" s="4" t="s">
        <v>76</v>
      </c>
      <c r="L7" s="13">
        <v>41709</v>
      </c>
      <c r="M7" s="13">
        <f t="shared" si="1"/>
        <v>49341</v>
      </c>
      <c r="N7" s="14">
        <f t="shared" si="0"/>
        <v>20</v>
      </c>
      <c r="O7" s="15" t="s">
        <v>89</v>
      </c>
      <c r="P7" s="17" t="s">
        <v>108</v>
      </c>
      <c r="Q7" s="5"/>
    </row>
    <row r="8" spans="1:17" x14ac:dyDescent="0.25">
      <c r="A8" s="16">
        <v>5</v>
      </c>
      <c r="B8" s="26" t="s">
        <v>20</v>
      </c>
      <c r="C8" s="27" t="s">
        <v>21</v>
      </c>
      <c r="D8" s="10" t="s">
        <v>26</v>
      </c>
      <c r="E8" s="11" t="s">
        <v>44</v>
      </c>
      <c r="F8" s="4" t="s">
        <v>59</v>
      </c>
      <c r="G8" s="4" t="s">
        <v>61</v>
      </c>
      <c r="H8" s="4" t="s">
        <v>63</v>
      </c>
      <c r="I8" s="4" t="s">
        <v>65</v>
      </c>
      <c r="J8" s="12">
        <v>33296</v>
      </c>
      <c r="K8" s="4" t="s">
        <v>68</v>
      </c>
      <c r="L8" s="13">
        <v>42874</v>
      </c>
      <c r="M8" s="13">
        <f t="shared" si="1"/>
        <v>55211</v>
      </c>
      <c r="N8" s="14">
        <f t="shared" si="0"/>
        <v>33</v>
      </c>
      <c r="O8" s="15" t="s">
        <v>90</v>
      </c>
      <c r="P8" s="17" t="s">
        <v>109</v>
      </c>
      <c r="Q8" s="5"/>
    </row>
    <row r="9" spans="1:17" ht="32.25" customHeight="1" x14ac:dyDescent="0.25">
      <c r="A9" s="16">
        <v>6</v>
      </c>
      <c r="B9" s="26" t="s">
        <v>20</v>
      </c>
      <c r="C9" s="27" t="s">
        <v>21</v>
      </c>
      <c r="D9" s="10" t="s">
        <v>27</v>
      </c>
      <c r="E9" s="11" t="s">
        <v>45</v>
      </c>
      <c r="F9" s="4" t="s">
        <v>60</v>
      </c>
      <c r="G9" s="4" t="s">
        <v>61</v>
      </c>
      <c r="H9" s="4" t="s">
        <v>64</v>
      </c>
      <c r="I9" s="4" t="s">
        <v>65</v>
      </c>
      <c r="J9" s="12">
        <v>31937</v>
      </c>
      <c r="K9" s="4" t="s">
        <v>69</v>
      </c>
      <c r="L9" s="13">
        <v>42874</v>
      </c>
      <c r="M9" s="13">
        <f t="shared" si="1"/>
        <v>53852</v>
      </c>
      <c r="N9" s="14">
        <f t="shared" si="0"/>
        <v>30</v>
      </c>
      <c r="O9" s="15" t="s">
        <v>91</v>
      </c>
      <c r="P9" s="17" t="s">
        <v>110</v>
      </c>
      <c r="Q9" s="5"/>
    </row>
    <row r="10" spans="1:17" ht="32.25" customHeight="1" x14ac:dyDescent="0.25">
      <c r="A10" s="16">
        <v>7</v>
      </c>
      <c r="B10" s="26" t="s">
        <v>20</v>
      </c>
      <c r="C10" s="27" t="s">
        <v>21</v>
      </c>
      <c r="D10" s="10" t="s">
        <v>28</v>
      </c>
      <c r="E10" s="11" t="s">
        <v>46</v>
      </c>
      <c r="F10" s="4" t="s">
        <v>59</v>
      </c>
      <c r="G10" s="4" t="s">
        <v>61</v>
      </c>
      <c r="H10" s="4" t="s">
        <v>63</v>
      </c>
      <c r="I10" s="4" t="s">
        <v>65</v>
      </c>
      <c r="J10" s="12">
        <v>27636</v>
      </c>
      <c r="K10" s="4" t="s">
        <v>77</v>
      </c>
      <c r="L10" s="13">
        <v>37557</v>
      </c>
      <c r="M10" s="13">
        <f t="shared" si="1"/>
        <v>49551</v>
      </c>
      <c r="N10" s="14">
        <f t="shared" si="0"/>
        <v>32</v>
      </c>
      <c r="O10" s="15" t="s">
        <v>92</v>
      </c>
      <c r="P10" s="17" t="s">
        <v>111</v>
      </c>
      <c r="Q10" s="5"/>
    </row>
    <row r="11" spans="1:17" ht="32.25" customHeight="1" x14ac:dyDescent="0.25">
      <c r="A11" s="16">
        <v>8</v>
      </c>
      <c r="B11" s="26" t="s">
        <v>20</v>
      </c>
      <c r="C11" s="27" t="s">
        <v>21</v>
      </c>
      <c r="D11" s="10" t="s">
        <v>29</v>
      </c>
      <c r="E11" s="11" t="s">
        <v>47</v>
      </c>
      <c r="F11" s="4" t="s">
        <v>60</v>
      </c>
      <c r="G11" s="4" t="s">
        <v>61</v>
      </c>
      <c r="H11" s="4" t="s">
        <v>62</v>
      </c>
      <c r="I11" s="4" t="s">
        <v>65</v>
      </c>
      <c r="J11" s="12">
        <v>35044</v>
      </c>
      <c r="K11" s="18" t="s">
        <v>78</v>
      </c>
      <c r="L11" s="13">
        <v>43822</v>
      </c>
      <c r="M11" s="13">
        <f t="shared" si="1"/>
        <v>56959</v>
      </c>
      <c r="N11" s="14">
        <f t="shared" si="0"/>
        <v>35</v>
      </c>
      <c r="O11" s="15" t="s">
        <v>93</v>
      </c>
      <c r="P11" s="17" t="s">
        <v>112</v>
      </c>
      <c r="Q11" s="5"/>
    </row>
    <row r="12" spans="1:17" ht="22.5" customHeight="1" x14ac:dyDescent="0.25">
      <c r="A12" s="16">
        <v>9</v>
      </c>
      <c r="B12" s="26" t="s">
        <v>20</v>
      </c>
      <c r="C12" s="27" t="s">
        <v>21</v>
      </c>
      <c r="D12" s="10" t="s">
        <v>30</v>
      </c>
      <c r="E12" s="11" t="s">
        <v>48</v>
      </c>
      <c r="F12" s="4" t="s">
        <v>59</v>
      </c>
      <c r="G12" s="4" t="s">
        <v>61</v>
      </c>
      <c r="H12" s="4" t="s">
        <v>62</v>
      </c>
      <c r="I12" s="4" t="s">
        <v>65</v>
      </c>
      <c r="J12" s="12">
        <v>35011</v>
      </c>
      <c r="K12" s="4" t="s">
        <v>79</v>
      </c>
      <c r="L12" s="13">
        <v>44291</v>
      </c>
      <c r="M12" s="13">
        <f t="shared" si="1"/>
        <v>56926</v>
      </c>
      <c r="N12" s="14">
        <f t="shared" si="0"/>
        <v>34</v>
      </c>
      <c r="O12" s="15" t="s">
        <v>94</v>
      </c>
      <c r="P12" s="17" t="s">
        <v>113</v>
      </c>
      <c r="Q12" s="5"/>
    </row>
    <row r="13" spans="1:17" ht="22.5" customHeight="1" x14ac:dyDescent="0.25">
      <c r="A13" s="16">
        <v>10</v>
      </c>
      <c r="B13" s="26" t="s">
        <v>20</v>
      </c>
      <c r="C13" s="27" t="s">
        <v>21</v>
      </c>
      <c r="D13" s="10" t="s">
        <v>31</v>
      </c>
      <c r="E13" s="11" t="s">
        <v>49</v>
      </c>
      <c r="F13" s="4" t="s">
        <v>59</v>
      </c>
      <c r="G13" s="4" t="s">
        <v>61</v>
      </c>
      <c r="H13" s="4" t="s">
        <v>62</v>
      </c>
      <c r="I13" s="4" t="s">
        <v>65</v>
      </c>
      <c r="J13" s="12">
        <v>30589</v>
      </c>
      <c r="K13" s="4" t="s">
        <v>70</v>
      </c>
      <c r="L13" s="13">
        <v>42874</v>
      </c>
      <c r="M13" s="13">
        <f t="shared" si="1"/>
        <v>52504</v>
      </c>
      <c r="N13" s="14">
        <f>DATEDIF(L13,M13,"Y")</f>
        <v>26</v>
      </c>
      <c r="O13" s="15" t="s">
        <v>95</v>
      </c>
      <c r="P13" s="17" t="s">
        <v>114</v>
      </c>
      <c r="Q13" s="5" t="s">
        <v>17</v>
      </c>
    </row>
    <row r="14" spans="1:17" ht="32.25" customHeight="1" x14ac:dyDescent="0.25">
      <c r="A14" s="16">
        <v>11</v>
      </c>
      <c r="B14" s="26" t="s">
        <v>20</v>
      </c>
      <c r="C14" s="27" t="s">
        <v>21</v>
      </c>
      <c r="D14" s="10" t="s">
        <v>32</v>
      </c>
      <c r="E14" s="11" t="s">
        <v>50</v>
      </c>
      <c r="F14" s="4" t="s">
        <v>59</v>
      </c>
      <c r="G14" s="4" t="s">
        <v>61</v>
      </c>
      <c r="H14" s="4" t="s">
        <v>63</v>
      </c>
      <c r="I14" s="4" t="s">
        <v>65</v>
      </c>
      <c r="J14" s="12">
        <v>27671</v>
      </c>
      <c r="K14" s="4" t="s">
        <v>80</v>
      </c>
      <c r="L14" s="13">
        <v>41659</v>
      </c>
      <c r="M14" s="13">
        <f t="shared" si="1"/>
        <v>49586</v>
      </c>
      <c r="N14" s="14">
        <f t="shared" si="0"/>
        <v>21</v>
      </c>
      <c r="O14" s="15" t="s">
        <v>96</v>
      </c>
      <c r="P14" s="17" t="s">
        <v>115</v>
      </c>
      <c r="Q14" s="5"/>
    </row>
    <row r="15" spans="1:17" x14ac:dyDescent="0.25">
      <c r="A15" s="16">
        <v>12</v>
      </c>
      <c r="B15" s="26" t="s">
        <v>20</v>
      </c>
      <c r="C15" s="27" t="s">
        <v>21</v>
      </c>
      <c r="D15" s="10" t="s">
        <v>33</v>
      </c>
      <c r="E15" s="11" t="s">
        <v>51</v>
      </c>
      <c r="F15" s="4" t="s">
        <v>59</v>
      </c>
      <c r="G15" s="4" t="s">
        <v>61</v>
      </c>
      <c r="H15" s="4" t="s">
        <v>63</v>
      </c>
      <c r="I15" s="4" t="s">
        <v>65</v>
      </c>
      <c r="J15" s="12">
        <v>27143</v>
      </c>
      <c r="K15" s="4" t="s">
        <v>82</v>
      </c>
      <c r="L15" s="13">
        <v>40623</v>
      </c>
      <c r="M15" s="13">
        <f>EDATE(J15,720)</f>
        <v>49058</v>
      </c>
      <c r="N15" s="14">
        <f>DATEDIF(L16,M15,"Y")</f>
        <v>38</v>
      </c>
      <c r="O15" s="6" t="s">
        <v>97</v>
      </c>
      <c r="P15" s="17" t="s">
        <v>116</v>
      </c>
      <c r="Q15" s="5"/>
    </row>
    <row r="16" spans="1:17" x14ac:dyDescent="0.25">
      <c r="A16" s="16">
        <v>13</v>
      </c>
      <c r="B16" s="26" t="s">
        <v>20</v>
      </c>
      <c r="C16" s="27" t="s">
        <v>21</v>
      </c>
      <c r="D16" s="10" t="s">
        <v>34</v>
      </c>
      <c r="E16" s="11" t="s">
        <v>52</v>
      </c>
      <c r="F16" s="4" t="s">
        <v>59</v>
      </c>
      <c r="G16" s="4" t="s">
        <v>61</v>
      </c>
      <c r="H16" s="4" t="s">
        <v>63</v>
      </c>
      <c r="I16" s="4" t="s">
        <v>66</v>
      </c>
      <c r="J16" s="12">
        <v>25389</v>
      </c>
      <c r="K16" s="18" t="s">
        <v>81</v>
      </c>
      <c r="L16" s="13">
        <v>34939</v>
      </c>
      <c r="M16" s="13">
        <f>EDATE(J16,720)</f>
        <v>47304</v>
      </c>
      <c r="N16" s="14">
        <f>DATEDIF(L15,M16,"Y")</f>
        <v>18</v>
      </c>
      <c r="O16" s="15" t="s">
        <v>98</v>
      </c>
      <c r="P16" s="17" t="s">
        <v>117</v>
      </c>
      <c r="Q16" s="5"/>
    </row>
    <row r="17" spans="1:17" x14ac:dyDescent="0.25">
      <c r="A17" s="16">
        <v>14</v>
      </c>
      <c r="B17" s="26" t="s">
        <v>20</v>
      </c>
      <c r="C17" s="27" t="s">
        <v>21</v>
      </c>
      <c r="D17" s="10" t="s">
        <v>35</v>
      </c>
      <c r="E17" s="11" t="s">
        <v>53</v>
      </c>
      <c r="F17" s="4" t="s">
        <v>59</v>
      </c>
      <c r="G17" s="4" t="s">
        <v>61</v>
      </c>
      <c r="H17" s="4" t="s">
        <v>63</v>
      </c>
      <c r="I17" s="4" t="s">
        <v>65</v>
      </c>
      <c r="J17" s="12">
        <v>31998</v>
      </c>
      <c r="K17" s="4" t="s">
        <v>83</v>
      </c>
      <c r="L17" s="13">
        <v>40623</v>
      </c>
      <c r="M17" s="13">
        <f t="shared" si="1"/>
        <v>53913</v>
      </c>
      <c r="N17" s="14">
        <f t="shared" si="0"/>
        <v>36</v>
      </c>
      <c r="O17" s="15" t="s">
        <v>99</v>
      </c>
      <c r="P17" s="17" t="s">
        <v>118</v>
      </c>
      <c r="Q17" s="5"/>
    </row>
    <row r="18" spans="1:17" x14ac:dyDescent="0.25">
      <c r="A18" s="16">
        <v>15</v>
      </c>
      <c r="B18" s="26" t="s">
        <v>20</v>
      </c>
      <c r="C18" s="27" t="s">
        <v>21</v>
      </c>
      <c r="D18" s="10" t="s">
        <v>36</v>
      </c>
      <c r="E18" s="11" t="s">
        <v>54</v>
      </c>
      <c r="F18" s="4" t="s">
        <v>59</v>
      </c>
      <c r="G18" s="4" t="s">
        <v>61</v>
      </c>
      <c r="H18" s="4" t="s">
        <v>63</v>
      </c>
      <c r="I18" s="4" t="s">
        <v>65</v>
      </c>
      <c r="J18" s="12">
        <v>32467</v>
      </c>
      <c r="K18" s="4" t="s">
        <v>71</v>
      </c>
      <c r="L18" s="13">
        <v>42874</v>
      </c>
      <c r="M18" s="13">
        <f t="shared" si="1"/>
        <v>54382</v>
      </c>
      <c r="N18" s="14">
        <f t="shared" si="0"/>
        <v>31</v>
      </c>
      <c r="O18" s="15" t="s">
        <v>100</v>
      </c>
      <c r="P18" s="17" t="s">
        <v>119</v>
      </c>
      <c r="Q18" s="5"/>
    </row>
    <row r="19" spans="1:17" x14ac:dyDescent="0.25">
      <c r="A19" s="16">
        <v>16</v>
      </c>
      <c r="B19" s="26" t="s">
        <v>20</v>
      </c>
      <c r="C19" s="27" t="s">
        <v>21</v>
      </c>
      <c r="D19" s="10" t="s">
        <v>37</v>
      </c>
      <c r="E19" s="11" t="s">
        <v>55</v>
      </c>
      <c r="F19" s="18" t="s">
        <v>59</v>
      </c>
      <c r="G19" s="4" t="s">
        <v>61</v>
      </c>
      <c r="H19" s="4" t="s">
        <v>63</v>
      </c>
      <c r="I19" s="4" t="s">
        <v>65</v>
      </c>
      <c r="J19" s="12">
        <v>27631</v>
      </c>
      <c r="K19" s="4" t="s">
        <v>73</v>
      </c>
      <c r="L19" s="13">
        <v>42874</v>
      </c>
      <c r="M19" s="28">
        <f t="shared" si="1"/>
        <v>49546</v>
      </c>
      <c r="N19" s="19">
        <f t="shared" si="0"/>
        <v>18</v>
      </c>
      <c r="O19" s="15" t="s">
        <v>101</v>
      </c>
      <c r="P19" s="17" t="s">
        <v>120</v>
      </c>
      <c r="Q19" s="5"/>
    </row>
    <row r="20" spans="1:17" x14ac:dyDescent="0.25">
      <c r="A20" s="16">
        <v>17</v>
      </c>
      <c r="B20" s="29" t="s">
        <v>20</v>
      </c>
      <c r="C20" s="30" t="s">
        <v>21</v>
      </c>
      <c r="D20" s="20" t="s">
        <v>38</v>
      </c>
      <c r="E20" s="21" t="s">
        <v>56</v>
      </c>
      <c r="F20" s="18" t="s">
        <v>59</v>
      </c>
      <c r="G20" s="7" t="s">
        <v>61</v>
      </c>
      <c r="H20" s="7" t="s">
        <v>63</v>
      </c>
      <c r="I20" s="7" t="s">
        <v>65</v>
      </c>
      <c r="J20" s="22">
        <v>28636</v>
      </c>
      <c r="K20" s="7" t="s">
        <v>72</v>
      </c>
      <c r="L20" s="23">
        <v>42874</v>
      </c>
      <c r="M20" s="28">
        <f t="shared" si="1"/>
        <v>50551</v>
      </c>
      <c r="N20" s="19">
        <f t="shared" si="0"/>
        <v>21</v>
      </c>
      <c r="O20" s="24" t="s">
        <v>102</v>
      </c>
      <c r="P20" s="25" t="s">
        <v>121</v>
      </c>
      <c r="Q20" s="5"/>
    </row>
    <row r="21" spans="1:17" x14ac:dyDescent="0.25">
      <c r="A21" s="16">
        <v>18</v>
      </c>
      <c r="B21" s="26" t="s">
        <v>20</v>
      </c>
      <c r="C21" s="27" t="s">
        <v>21</v>
      </c>
      <c r="D21" s="10" t="s">
        <v>39</v>
      </c>
      <c r="E21" s="11" t="s">
        <v>57</v>
      </c>
      <c r="F21" s="4" t="s">
        <v>59</v>
      </c>
      <c r="G21" s="4" t="s">
        <v>61</v>
      </c>
      <c r="H21" s="4" t="s">
        <v>63</v>
      </c>
      <c r="I21" s="4" t="s">
        <v>65</v>
      </c>
      <c r="J21" s="12">
        <v>25575</v>
      </c>
      <c r="K21" s="4" t="s">
        <v>84</v>
      </c>
      <c r="L21" s="13">
        <v>37557</v>
      </c>
      <c r="M21" s="13">
        <f t="shared" si="1"/>
        <v>47490</v>
      </c>
      <c r="N21" s="4">
        <f t="shared" si="0"/>
        <v>27</v>
      </c>
      <c r="O21" s="15" t="s">
        <v>103</v>
      </c>
      <c r="P21" s="17" t="s">
        <v>122</v>
      </c>
      <c r="Q21" s="5"/>
    </row>
    <row r="22" spans="1:17" x14ac:dyDescent="0.25">
      <c r="A22" s="16">
        <v>19</v>
      </c>
      <c r="B22" s="26" t="s">
        <v>20</v>
      </c>
      <c r="C22" s="27" t="s">
        <v>21</v>
      </c>
      <c r="D22" s="10" t="s">
        <v>39</v>
      </c>
      <c r="E22" s="11" t="s">
        <v>58</v>
      </c>
      <c r="F22" s="4" t="s">
        <v>59</v>
      </c>
      <c r="G22" s="4" t="s">
        <v>61</v>
      </c>
      <c r="H22" s="4" t="s">
        <v>63</v>
      </c>
      <c r="I22" s="4" t="s">
        <v>65</v>
      </c>
      <c r="J22" s="12">
        <v>34158</v>
      </c>
      <c r="K22" s="4" t="s">
        <v>85</v>
      </c>
      <c r="L22" s="13">
        <v>41709</v>
      </c>
      <c r="M22" s="13">
        <f t="shared" si="1"/>
        <v>56073</v>
      </c>
      <c r="N22" s="4">
        <f t="shared" si="0"/>
        <v>39</v>
      </c>
      <c r="O22" s="15" t="s">
        <v>104</v>
      </c>
      <c r="P22" s="17" t="s">
        <v>123</v>
      </c>
      <c r="Q22" s="5"/>
    </row>
    <row r="24" spans="1:17" x14ac:dyDescent="0.25">
      <c r="P24" s="3" t="s">
        <v>124</v>
      </c>
    </row>
    <row r="25" spans="1:17" ht="17.25" customHeight="1" x14ac:dyDescent="0.25">
      <c r="K25" s="3">
        <f>24056504-24101270</f>
        <v>-44766</v>
      </c>
      <c r="P25" s="3" t="s">
        <v>19</v>
      </c>
    </row>
    <row r="26" spans="1:17" x14ac:dyDescent="0.25">
      <c r="K26" s="3">
        <v>2013176</v>
      </c>
    </row>
    <row r="27" spans="1:17" ht="56.25" customHeight="1" x14ac:dyDescent="0.25">
      <c r="K27" s="3">
        <f>K26+44766</f>
        <v>2057942</v>
      </c>
    </row>
    <row r="28" spans="1:17" x14ac:dyDescent="0.25">
      <c r="K28" s="3">
        <v>2057942</v>
      </c>
      <c r="P28" s="9" t="s">
        <v>125</v>
      </c>
    </row>
  </sheetData>
  <mergeCells count="1">
    <mergeCell ref="A1:Q1"/>
  </mergeCells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7"/>
  <sheetViews>
    <sheetView tabSelected="1" topLeftCell="A2" workbookViewId="0">
      <selection activeCell="J10" sqref="J10"/>
    </sheetView>
  </sheetViews>
  <sheetFormatPr defaultColWidth="9.109375" defaultRowHeight="13.8" x14ac:dyDescent="0.25"/>
  <cols>
    <col min="1" max="1" width="9.109375" style="3"/>
    <col min="2" max="2" width="14.109375" style="3" customWidth="1"/>
    <col min="3" max="3" width="15.33203125" style="3" customWidth="1"/>
    <col min="4" max="4" width="22.6640625" style="8" customWidth="1"/>
    <col min="5" max="5" width="18" style="3" customWidth="1"/>
    <col min="6" max="7" width="9.109375" style="3"/>
    <col min="8" max="8" width="15.44140625" style="3" customWidth="1"/>
    <col min="9" max="9" width="15.5546875" style="3" customWidth="1"/>
    <col min="10" max="10" width="12.88671875" style="3" customWidth="1"/>
    <col min="11" max="11" width="21.109375" style="3" customWidth="1"/>
    <col min="12" max="12" width="12.5546875" style="3" customWidth="1"/>
    <col min="13" max="13" width="12.88671875" style="3" customWidth="1"/>
    <col min="14" max="14" width="11.6640625" style="3" customWidth="1"/>
    <col min="15" max="15" width="22.33203125" style="3" customWidth="1"/>
    <col min="16" max="16" width="19.44140625" style="3" customWidth="1"/>
    <col min="17" max="17" width="14.44140625" style="3" customWidth="1"/>
    <col min="18" max="16384" width="9.109375" style="3"/>
  </cols>
  <sheetData>
    <row r="1" spans="1:17" x14ac:dyDescent="0.25">
      <c r="A1" s="31" t="s">
        <v>18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3" spans="1:17" ht="45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2" t="s">
        <v>16</v>
      </c>
    </row>
    <row r="4" spans="1:17" ht="27.6" x14ac:dyDescent="0.25">
      <c r="A4" s="16">
        <v>1</v>
      </c>
      <c r="B4" s="26" t="s">
        <v>20</v>
      </c>
      <c r="C4" s="27" t="s">
        <v>21</v>
      </c>
      <c r="D4" s="10" t="s">
        <v>22</v>
      </c>
      <c r="E4" s="11" t="s">
        <v>40</v>
      </c>
      <c r="F4" s="4" t="s">
        <v>59</v>
      </c>
      <c r="G4" s="4" t="s">
        <v>61</v>
      </c>
      <c r="H4" s="4" t="s">
        <v>62</v>
      </c>
      <c r="I4" s="4" t="s">
        <v>65</v>
      </c>
      <c r="J4" s="12">
        <v>22318</v>
      </c>
      <c r="K4" s="16" t="s">
        <v>74</v>
      </c>
      <c r="L4" s="13">
        <v>44546</v>
      </c>
      <c r="M4" s="13">
        <f>EDATE(L4,72)</f>
        <v>46737</v>
      </c>
      <c r="N4" s="14">
        <f t="shared" ref="N4:N21" si="0">DATEDIF(L4,M4,"Y")</f>
        <v>6</v>
      </c>
      <c r="O4" s="15" t="s">
        <v>86</v>
      </c>
      <c r="P4" s="17" t="s">
        <v>105</v>
      </c>
      <c r="Q4" s="5"/>
    </row>
    <row r="5" spans="1:17" x14ac:dyDescent="0.25">
      <c r="A5" s="16">
        <v>2</v>
      </c>
      <c r="B5" s="26" t="s">
        <v>20</v>
      </c>
      <c r="C5" s="27" t="s">
        <v>21</v>
      </c>
      <c r="D5" s="10" t="s">
        <v>23</v>
      </c>
      <c r="E5" s="11" t="s">
        <v>41</v>
      </c>
      <c r="F5" s="4" t="s">
        <v>60</v>
      </c>
      <c r="G5" s="4" t="s">
        <v>61</v>
      </c>
      <c r="H5" s="4" t="s">
        <v>62</v>
      </c>
      <c r="I5" s="4" t="s">
        <v>65</v>
      </c>
      <c r="J5" s="12">
        <v>32120</v>
      </c>
      <c r="K5" s="16" t="s">
        <v>67</v>
      </c>
      <c r="L5" s="13">
        <v>42874</v>
      </c>
      <c r="M5" s="13">
        <f t="shared" ref="M5:M21" si="1">EDATE(J5,720)</f>
        <v>54035</v>
      </c>
      <c r="N5" s="14">
        <f t="shared" si="0"/>
        <v>30</v>
      </c>
      <c r="O5" s="15" t="s">
        <v>87</v>
      </c>
      <c r="P5" s="17" t="s">
        <v>106</v>
      </c>
      <c r="Q5" s="5"/>
    </row>
    <row r="6" spans="1:17" x14ac:dyDescent="0.25">
      <c r="A6" s="16">
        <v>3</v>
      </c>
      <c r="B6" s="26" t="s">
        <v>20</v>
      </c>
      <c r="C6" s="27" t="s">
        <v>21</v>
      </c>
      <c r="D6" s="10" t="s">
        <v>24</v>
      </c>
      <c r="E6" s="11" t="s">
        <v>42</v>
      </c>
      <c r="F6" s="4" t="s">
        <v>59</v>
      </c>
      <c r="G6" s="4" t="s">
        <v>61</v>
      </c>
      <c r="H6" s="4" t="s">
        <v>63</v>
      </c>
      <c r="I6" s="4" t="s">
        <v>65</v>
      </c>
      <c r="J6" s="12">
        <v>26315</v>
      </c>
      <c r="K6" s="4" t="s">
        <v>75</v>
      </c>
      <c r="L6" s="13">
        <v>35880</v>
      </c>
      <c r="M6" s="13">
        <f t="shared" si="1"/>
        <v>48230</v>
      </c>
      <c r="N6" s="14">
        <f t="shared" si="0"/>
        <v>33</v>
      </c>
      <c r="O6" s="15" t="s">
        <v>88</v>
      </c>
      <c r="P6" s="17" t="s">
        <v>107</v>
      </c>
      <c r="Q6" s="5"/>
    </row>
    <row r="7" spans="1:17" x14ac:dyDescent="0.25">
      <c r="A7" s="16">
        <v>4</v>
      </c>
      <c r="B7" s="26" t="s">
        <v>20</v>
      </c>
      <c r="C7" s="27" t="s">
        <v>21</v>
      </c>
      <c r="D7" s="10" t="s">
        <v>25</v>
      </c>
      <c r="E7" s="11" t="s">
        <v>43</v>
      </c>
      <c r="F7" s="4" t="s">
        <v>59</v>
      </c>
      <c r="G7" s="4" t="s">
        <v>61</v>
      </c>
      <c r="H7" s="4" t="s">
        <v>62</v>
      </c>
      <c r="I7" s="4" t="s">
        <v>65</v>
      </c>
      <c r="J7" s="12">
        <v>27426</v>
      </c>
      <c r="K7" s="4" t="s">
        <v>76</v>
      </c>
      <c r="L7" s="13">
        <v>41709</v>
      </c>
      <c r="M7" s="13">
        <f t="shared" si="1"/>
        <v>49341</v>
      </c>
      <c r="N7" s="14">
        <f t="shared" si="0"/>
        <v>20</v>
      </c>
      <c r="O7" s="15" t="s">
        <v>89</v>
      </c>
      <c r="P7" s="17" t="s">
        <v>108</v>
      </c>
      <c r="Q7" s="5"/>
    </row>
    <row r="8" spans="1:17" x14ac:dyDescent="0.25">
      <c r="A8" s="16">
        <v>5</v>
      </c>
      <c r="B8" s="26" t="s">
        <v>20</v>
      </c>
      <c r="C8" s="27" t="s">
        <v>21</v>
      </c>
      <c r="D8" s="10" t="s">
        <v>26</v>
      </c>
      <c r="E8" s="11" t="s">
        <v>44</v>
      </c>
      <c r="F8" s="4" t="s">
        <v>59</v>
      </c>
      <c r="G8" s="4" t="s">
        <v>61</v>
      </c>
      <c r="H8" s="4" t="s">
        <v>63</v>
      </c>
      <c r="I8" s="4" t="s">
        <v>65</v>
      </c>
      <c r="J8" s="12">
        <v>33296</v>
      </c>
      <c r="K8" s="4" t="s">
        <v>68</v>
      </c>
      <c r="L8" s="13">
        <v>42874</v>
      </c>
      <c r="M8" s="13">
        <f t="shared" si="1"/>
        <v>55211</v>
      </c>
      <c r="N8" s="14">
        <f t="shared" si="0"/>
        <v>33</v>
      </c>
      <c r="O8" s="15" t="s">
        <v>90</v>
      </c>
      <c r="P8" s="17" t="s">
        <v>109</v>
      </c>
      <c r="Q8" s="5"/>
    </row>
    <row r="9" spans="1:17" ht="32.25" customHeight="1" x14ac:dyDescent="0.25">
      <c r="A9" s="16">
        <v>6</v>
      </c>
      <c r="B9" s="26" t="s">
        <v>20</v>
      </c>
      <c r="C9" s="27" t="s">
        <v>21</v>
      </c>
      <c r="D9" s="10" t="s">
        <v>27</v>
      </c>
      <c r="E9" s="11" t="s">
        <v>45</v>
      </c>
      <c r="F9" s="4" t="s">
        <v>60</v>
      </c>
      <c r="G9" s="4" t="s">
        <v>61</v>
      </c>
      <c r="H9" s="4" t="s">
        <v>64</v>
      </c>
      <c r="I9" s="4" t="s">
        <v>65</v>
      </c>
      <c r="J9" s="12">
        <v>31937</v>
      </c>
      <c r="K9" s="4" t="s">
        <v>69</v>
      </c>
      <c r="L9" s="13">
        <v>42874</v>
      </c>
      <c r="M9" s="13">
        <f t="shared" si="1"/>
        <v>53852</v>
      </c>
      <c r="N9" s="14">
        <f t="shared" si="0"/>
        <v>30</v>
      </c>
      <c r="O9" s="15" t="s">
        <v>91</v>
      </c>
      <c r="P9" s="17" t="s">
        <v>110</v>
      </c>
      <c r="Q9" s="5"/>
    </row>
    <row r="10" spans="1:17" ht="32.25" customHeight="1" x14ac:dyDescent="0.25">
      <c r="A10" s="16">
        <v>7</v>
      </c>
      <c r="B10" s="26" t="s">
        <v>20</v>
      </c>
      <c r="C10" s="27" t="s">
        <v>21</v>
      </c>
      <c r="D10" s="10" t="s">
        <v>28</v>
      </c>
      <c r="E10" s="11" t="s">
        <v>46</v>
      </c>
      <c r="F10" s="4" t="s">
        <v>59</v>
      </c>
      <c r="G10" s="4" t="s">
        <v>61</v>
      </c>
      <c r="H10" s="4" t="s">
        <v>63</v>
      </c>
      <c r="I10" s="4" t="s">
        <v>65</v>
      </c>
      <c r="J10" s="12">
        <v>27636</v>
      </c>
      <c r="K10" s="4" t="s">
        <v>77</v>
      </c>
      <c r="L10" s="13">
        <v>37557</v>
      </c>
      <c r="M10" s="13">
        <f t="shared" si="1"/>
        <v>49551</v>
      </c>
      <c r="N10" s="14">
        <f t="shared" si="0"/>
        <v>32</v>
      </c>
      <c r="O10" s="15" t="s">
        <v>92</v>
      </c>
      <c r="P10" s="17" t="s">
        <v>111</v>
      </c>
      <c r="Q10" s="5"/>
    </row>
    <row r="11" spans="1:17" ht="32.25" customHeight="1" x14ac:dyDescent="0.25">
      <c r="A11" s="16">
        <v>8</v>
      </c>
      <c r="B11" s="26" t="s">
        <v>20</v>
      </c>
      <c r="C11" s="27" t="s">
        <v>21</v>
      </c>
      <c r="D11" s="10" t="s">
        <v>29</v>
      </c>
      <c r="E11" s="11" t="s">
        <v>47</v>
      </c>
      <c r="F11" s="4" t="s">
        <v>60</v>
      </c>
      <c r="G11" s="4" t="s">
        <v>61</v>
      </c>
      <c r="H11" s="4" t="s">
        <v>62</v>
      </c>
      <c r="I11" s="4" t="s">
        <v>65</v>
      </c>
      <c r="J11" s="12">
        <v>35044</v>
      </c>
      <c r="K11" s="18" t="s">
        <v>78</v>
      </c>
      <c r="L11" s="13">
        <v>43822</v>
      </c>
      <c r="M11" s="13">
        <f t="shared" si="1"/>
        <v>56959</v>
      </c>
      <c r="N11" s="14">
        <f t="shared" si="0"/>
        <v>35</v>
      </c>
      <c r="O11" s="15" t="s">
        <v>93</v>
      </c>
      <c r="P11" s="17" t="s">
        <v>112</v>
      </c>
      <c r="Q11" s="5"/>
    </row>
    <row r="12" spans="1:17" ht="22.5" customHeight="1" x14ac:dyDescent="0.25">
      <c r="A12" s="16">
        <v>9</v>
      </c>
      <c r="B12" s="26" t="s">
        <v>20</v>
      </c>
      <c r="C12" s="27" t="s">
        <v>21</v>
      </c>
      <c r="D12" s="10" t="s">
        <v>30</v>
      </c>
      <c r="E12" s="11" t="s">
        <v>48</v>
      </c>
      <c r="F12" s="4" t="s">
        <v>59</v>
      </c>
      <c r="G12" s="4" t="s">
        <v>61</v>
      </c>
      <c r="H12" s="4" t="s">
        <v>62</v>
      </c>
      <c r="I12" s="4" t="s">
        <v>65</v>
      </c>
      <c r="J12" s="12">
        <v>35011</v>
      </c>
      <c r="K12" s="4" t="s">
        <v>79</v>
      </c>
      <c r="L12" s="13">
        <v>44291</v>
      </c>
      <c r="M12" s="13">
        <f t="shared" si="1"/>
        <v>56926</v>
      </c>
      <c r="N12" s="14">
        <f t="shared" si="0"/>
        <v>34</v>
      </c>
      <c r="O12" s="15" t="s">
        <v>94</v>
      </c>
      <c r="P12" s="17" t="s">
        <v>113</v>
      </c>
      <c r="Q12" s="5"/>
    </row>
    <row r="13" spans="1:17" ht="22.5" customHeight="1" x14ac:dyDescent="0.25">
      <c r="A13" s="16">
        <v>10</v>
      </c>
      <c r="B13" s="26" t="s">
        <v>20</v>
      </c>
      <c r="C13" s="27" t="s">
        <v>21</v>
      </c>
      <c r="D13" s="10" t="s">
        <v>31</v>
      </c>
      <c r="E13" s="11" t="s">
        <v>49</v>
      </c>
      <c r="F13" s="4" t="s">
        <v>59</v>
      </c>
      <c r="G13" s="4" t="s">
        <v>61</v>
      </c>
      <c r="H13" s="4" t="s">
        <v>62</v>
      </c>
      <c r="I13" s="4" t="s">
        <v>65</v>
      </c>
      <c r="J13" s="12">
        <v>30589</v>
      </c>
      <c r="K13" s="4" t="s">
        <v>70</v>
      </c>
      <c r="L13" s="13">
        <v>42874</v>
      </c>
      <c r="M13" s="13">
        <f t="shared" si="1"/>
        <v>52504</v>
      </c>
      <c r="N13" s="14">
        <f>DATEDIF(L13,M13,"Y")</f>
        <v>26</v>
      </c>
      <c r="O13" s="15" t="s">
        <v>95</v>
      </c>
      <c r="P13" s="17" t="s">
        <v>114</v>
      </c>
      <c r="Q13" s="5" t="s">
        <v>17</v>
      </c>
    </row>
    <row r="14" spans="1:17" ht="32.25" customHeight="1" x14ac:dyDescent="0.25">
      <c r="A14" s="16">
        <v>11</v>
      </c>
      <c r="B14" s="26" t="s">
        <v>20</v>
      </c>
      <c r="C14" s="27" t="s">
        <v>21</v>
      </c>
      <c r="D14" s="10" t="s">
        <v>32</v>
      </c>
      <c r="E14" s="11" t="s">
        <v>50</v>
      </c>
      <c r="F14" s="4" t="s">
        <v>59</v>
      </c>
      <c r="G14" s="4" t="s">
        <v>61</v>
      </c>
      <c r="H14" s="4" t="s">
        <v>63</v>
      </c>
      <c r="I14" s="4" t="s">
        <v>65</v>
      </c>
      <c r="J14" s="12">
        <v>27671</v>
      </c>
      <c r="K14" s="4" t="s">
        <v>80</v>
      </c>
      <c r="L14" s="13">
        <v>41659</v>
      </c>
      <c r="M14" s="13">
        <f t="shared" si="1"/>
        <v>49586</v>
      </c>
      <c r="N14" s="14">
        <f t="shared" si="0"/>
        <v>21</v>
      </c>
      <c r="O14" s="15" t="s">
        <v>96</v>
      </c>
      <c r="P14" s="17" t="s">
        <v>115</v>
      </c>
      <c r="Q14" s="5"/>
    </row>
    <row r="15" spans="1:17" x14ac:dyDescent="0.25">
      <c r="A15" s="16">
        <v>12</v>
      </c>
      <c r="B15" s="26" t="s">
        <v>20</v>
      </c>
      <c r="C15" s="27" t="s">
        <v>21</v>
      </c>
      <c r="D15" s="10" t="s">
        <v>33</v>
      </c>
      <c r="E15" s="11" t="s">
        <v>51</v>
      </c>
      <c r="F15" s="4" t="s">
        <v>59</v>
      </c>
      <c r="G15" s="4" t="s">
        <v>61</v>
      </c>
      <c r="H15" s="4" t="s">
        <v>63</v>
      </c>
      <c r="I15" s="4" t="s">
        <v>65</v>
      </c>
      <c r="J15" s="12">
        <v>27143</v>
      </c>
      <c r="K15" s="4" t="s">
        <v>82</v>
      </c>
      <c r="L15" s="13">
        <v>40623</v>
      </c>
      <c r="M15" s="13">
        <f>EDATE(J15,720)</f>
        <v>49058</v>
      </c>
      <c r="N15" s="14">
        <f>DATEDIF(L16,M15,"Y")</f>
        <v>38</v>
      </c>
      <c r="O15" s="6" t="s">
        <v>97</v>
      </c>
      <c r="P15" s="17" t="s">
        <v>116</v>
      </c>
      <c r="Q15" s="5"/>
    </row>
    <row r="16" spans="1:17" x14ac:dyDescent="0.25">
      <c r="A16" s="16">
        <v>13</v>
      </c>
      <c r="B16" s="26" t="s">
        <v>20</v>
      </c>
      <c r="C16" s="27" t="s">
        <v>21</v>
      </c>
      <c r="D16" s="10" t="s">
        <v>34</v>
      </c>
      <c r="E16" s="11" t="s">
        <v>52</v>
      </c>
      <c r="F16" s="4" t="s">
        <v>59</v>
      </c>
      <c r="G16" s="4" t="s">
        <v>61</v>
      </c>
      <c r="H16" s="4" t="s">
        <v>63</v>
      </c>
      <c r="I16" s="4" t="s">
        <v>66</v>
      </c>
      <c r="J16" s="12">
        <v>25389</v>
      </c>
      <c r="K16" s="18" t="s">
        <v>81</v>
      </c>
      <c r="L16" s="13">
        <v>34939</v>
      </c>
      <c r="M16" s="13">
        <f>EDATE(J16,720)</f>
        <v>47304</v>
      </c>
      <c r="N16" s="14">
        <f>DATEDIF(L15,M16,"Y")</f>
        <v>18</v>
      </c>
      <c r="O16" s="15" t="s">
        <v>98</v>
      </c>
      <c r="P16" s="17" t="s">
        <v>117</v>
      </c>
      <c r="Q16" s="5"/>
    </row>
    <row r="17" spans="1:17" x14ac:dyDescent="0.25">
      <c r="A17" s="16">
        <v>14</v>
      </c>
      <c r="B17" s="26" t="s">
        <v>20</v>
      </c>
      <c r="C17" s="27" t="s">
        <v>21</v>
      </c>
      <c r="D17" s="10" t="s">
        <v>35</v>
      </c>
      <c r="E17" s="11" t="s">
        <v>53</v>
      </c>
      <c r="F17" s="4" t="s">
        <v>59</v>
      </c>
      <c r="G17" s="4" t="s">
        <v>61</v>
      </c>
      <c r="H17" s="4" t="s">
        <v>63</v>
      </c>
      <c r="I17" s="4" t="s">
        <v>65</v>
      </c>
      <c r="J17" s="12">
        <v>31998</v>
      </c>
      <c r="K17" s="4" t="s">
        <v>83</v>
      </c>
      <c r="L17" s="13">
        <v>40623</v>
      </c>
      <c r="M17" s="13">
        <f t="shared" si="1"/>
        <v>53913</v>
      </c>
      <c r="N17" s="14">
        <f t="shared" si="0"/>
        <v>36</v>
      </c>
      <c r="O17" s="15" t="s">
        <v>99</v>
      </c>
      <c r="P17" s="17" t="s">
        <v>118</v>
      </c>
      <c r="Q17" s="5"/>
    </row>
    <row r="18" spans="1:17" x14ac:dyDescent="0.25">
      <c r="A18" s="16">
        <v>15</v>
      </c>
      <c r="B18" s="26" t="s">
        <v>20</v>
      </c>
      <c r="C18" s="27" t="s">
        <v>21</v>
      </c>
      <c r="D18" s="10" t="s">
        <v>36</v>
      </c>
      <c r="E18" s="11" t="s">
        <v>54</v>
      </c>
      <c r="F18" s="4" t="s">
        <v>59</v>
      </c>
      <c r="G18" s="4" t="s">
        <v>61</v>
      </c>
      <c r="H18" s="4" t="s">
        <v>63</v>
      </c>
      <c r="I18" s="4" t="s">
        <v>65</v>
      </c>
      <c r="J18" s="12">
        <v>32467</v>
      </c>
      <c r="K18" s="4" t="s">
        <v>71</v>
      </c>
      <c r="L18" s="13">
        <v>42874</v>
      </c>
      <c r="M18" s="13">
        <f t="shared" si="1"/>
        <v>54382</v>
      </c>
      <c r="N18" s="14">
        <f t="shared" si="0"/>
        <v>31</v>
      </c>
      <c r="O18" s="15" t="s">
        <v>100</v>
      </c>
      <c r="P18" s="17" t="s">
        <v>119</v>
      </c>
      <c r="Q18" s="5"/>
    </row>
    <row r="19" spans="1:17" x14ac:dyDescent="0.25">
      <c r="A19" s="16">
        <v>16</v>
      </c>
      <c r="B19" s="26" t="s">
        <v>20</v>
      </c>
      <c r="C19" s="27" t="s">
        <v>21</v>
      </c>
      <c r="D19" s="10" t="s">
        <v>37</v>
      </c>
      <c r="E19" s="11" t="s">
        <v>55</v>
      </c>
      <c r="F19" s="18" t="s">
        <v>59</v>
      </c>
      <c r="G19" s="4" t="s">
        <v>61</v>
      </c>
      <c r="H19" s="4" t="s">
        <v>63</v>
      </c>
      <c r="I19" s="4" t="s">
        <v>65</v>
      </c>
      <c r="J19" s="12">
        <v>27631</v>
      </c>
      <c r="K19" s="4" t="s">
        <v>73</v>
      </c>
      <c r="L19" s="13">
        <v>42874</v>
      </c>
      <c r="M19" s="28">
        <f t="shared" si="1"/>
        <v>49546</v>
      </c>
      <c r="N19" s="19">
        <f t="shared" si="0"/>
        <v>18</v>
      </c>
      <c r="O19" s="15" t="s">
        <v>101</v>
      </c>
      <c r="P19" s="17" t="s">
        <v>120</v>
      </c>
      <c r="Q19" s="5"/>
    </row>
    <row r="20" spans="1:17" x14ac:dyDescent="0.25">
      <c r="A20" s="16">
        <v>17</v>
      </c>
      <c r="B20" s="29" t="s">
        <v>20</v>
      </c>
      <c r="C20" s="30" t="s">
        <v>21</v>
      </c>
      <c r="D20" s="20" t="s">
        <v>38</v>
      </c>
      <c r="E20" s="21" t="s">
        <v>56</v>
      </c>
      <c r="F20" s="18" t="s">
        <v>59</v>
      </c>
      <c r="G20" s="7" t="s">
        <v>61</v>
      </c>
      <c r="H20" s="7" t="s">
        <v>63</v>
      </c>
      <c r="I20" s="7" t="s">
        <v>65</v>
      </c>
      <c r="J20" s="22">
        <v>28636</v>
      </c>
      <c r="K20" s="7" t="s">
        <v>72</v>
      </c>
      <c r="L20" s="23">
        <v>42874</v>
      </c>
      <c r="M20" s="28">
        <f t="shared" si="1"/>
        <v>50551</v>
      </c>
      <c r="N20" s="19">
        <f t="shared" si="0"/>
        <v>21</v>
      </c>
      <c r="O20" s="24" t="s">
        <v>102</v>
      </c>
      <c r="P20" s="25" t="s">
        <v>121</v>
      </c>
      <c r="Q20" s="5"/>
    </row>
    <row r="21" spans="1:17" x14ac:dyDescent="0.25">
      <c r="A21" s="16">
        <v>18</v>
      </c>
      <c r="B21" s="26" t="s">
        <v>20</v>
      </c>
      <c r="C21" s="27" t="s">
        <v>21</v>
      </c>
      <c r="D21" s="10" t="s">
        <v>39</v>
      </c>
      <c r="E21" s="11" t="s">
        <v>57</v>
      </c>
      <c r="F21" s="4" t="s">
        <v>59</v>
      </c>
      <c r="G21" s="4" t="s">
        <v>61</v>
      </c>
      <c r="H21" s="4" t="s">
        <v>63</v>
      </c>
      <c r="I21" s="4" t="s">
        <v>65</v>
      </c>
      <c r="J21" s="12">
        <v>25575</v>
      </c>
      <c r="K21" s="4" t="s">
        <v>84</v>
      </c>
      <c r="L21" s="13">
        <v>37557</v>
      </c>
      <c r="M21" s="13">
        <f t="shared" si="1"/>
        <v>47490</v>
      </c>
      <c r="N21" s="4">
        <f t="shared" si="0"/>
        <v>27</v>
      </c>
      <c r="O21" s="15" t="s">
        <v>103</v>
      </c>
      <c r="P21" s="17" t="s">
        <v>122</v>
      </c>
      <c r="Q21" s="5"/>
    </row>
    <row r="23" spans="1:17" x14ac:dyDescent="0.25">
      <c r="P23" s="3" t="s">
        <v>124</v>
      </c>
    </row>
    <row r="24" spans="1:17" ht="17.25" customHeight="1" x14ac:dyDescent="0.25">
      <c r="P24" s="3" t="s">
        <v>19</v>
      </c>
    </row>
    <row r="26" spans="1:17" ht="56.25" customHeight="1" x14ac:dyDescent="0.25"/>
    <row r="27" spans="1:17" x14ac:dyDescent="0.25">
      <c r="P27" s="9" t="s">
        <v>125</v>
      </c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terbaru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Indhun</dc:creator>
  <cp:lastModifiedBy>HP</cp:lastModifiedBy>
  <cp:lastPrinted>2023-11-17T03:35:48Z</cp:lastPrinted>
  <dcterms:created xsi:type="dcterms:W3CDTF">2022-08-01T07:05:31Z</dcterms:created>
  <dcterms:modified xsi:type="dcterms:W3CDTF">2026-03-03T02:59:06Z</dcterms:modified>
</cp:coreProperties>
</file>